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55" windowWidth="15360" windowHeight="9060" tabRatio="700" activeTab="1"/>
  </bookViews>
  <sheets>
    <sheet name="How to Use the Powerpak" sheetId="1" r:id="rId1"/>
    <sheet name="Projected Marketing Budget" sheetId="2" r:id="rId2"/>
  </sheets>
  <definedNames>
    <definedName name="ACwvu.Marketing._.Report." localSheetId="1" hidden="1">'Projected Marketing Budget'!$J$2</definedName>
    <definedName name="_xlnm.Print_Area" localSheetId="0">'How to Use the Powerpak'!$A$1:$J$71</definedName>
    <definedName name="_xlnm.Print_Area" localSheetId="1">'Projected Marketing Budget'!$A$1:$W$58</definedName>
    <definedName name="sfsdfsdf" localSheetId="1" hidden="1">{#N/A,#N/A,FALSE,"Marketing Budget";#N/A,#N/A,FALSE,"Marketing Budget"}</definedName>
    <definedName name="sfsdfsdf" hidden="1">{#N/A,#N/A,FALSE,"Marketing Budget";#N/A,#N/A,FALSE,"Marketing Budget"}</definedName>
    <definedName name="Swvu.Marketing._.Report." localSheetId="1" hidden="1">'Projected Marketing Budget'!$J$2</definedName>
    <definedName name="Telemarketing" localSheetId="1" hidden="1">{#N/A,#N/A,FALSE,"Marketing Budget";#N/A,#N/A,FALSE,"Marketing Budget"}</definedName>
    <definedName name="Telemarketing" hidden="1">{#N/A,#N/A,FALSE,"Marketing Budget";#N/A,#N/A,FALSE,"Marketing Budget"}</definedName>
    <definedName name="wrn.Marketing._.Report." localSheetId="1" hidden="1">{#N/A,#N/A,FALSE,"Marketing Budget";#N/A,#N/A,FALSE,"Marketing Budget"}</definedName>
    <definedName name="wrn.Marketing._.Report." hidden="1">{#N/A,#N/A,FALSE,"Marketing Budget";#N/A,#N/A,FALSE,"Marketing Budget"}</definedName>
    <definedName name="wvu.Marketing._.Report." localSheetId="1" hidden="1">{TRUE,TRUE,-1.25,-15.5,604.5,390,FALSE,TRUE,TRUE,TRUE,0,1,#N/A,1,#N/A,9.640449438202246,25.833333333333332,1,FALSE,FALSE,3,TRUE,1,FALSE,100,"Swvu.Marketing._.Report.","ACwvu.Marketing._.Report.",#N/A,FALSE,FALSE,0.75,0.75,1,1,1,"&amp;A","Page &amp;P",FALSE,FALSE,FALSE,TRUE,1,100,#N/A,#N/A,FALSE,FALSE,#N/A,#N/A,TRUE,FALSE,FALSE,1,360,360,FALSE,FALSE,TRUE,TRUE,TRUE}</definedName>
    <definedName name="Z_8321A8EB_18EB_11D5_9D7A_0080C88F92CD_.wvu.PrintArea" localSheetId="1" hidden="1">'Projected Marketing Budget'!$A$1:$R$58</definedName>
  </definedNames>
  <calcPr fullCalcOnLoad="1"/>
</workbook>
</file>

<file path=xl/sharedStrings.xml><?xml version="1.0" encoding="utf-8"?>
<sst xmlns="http://schemas.openxmlformats.org/spreadsheetml/2006/main" count="132" uniqueCount="99">
  <si>
    <r>
      <t xml:space="preserve">Welcome to the </t>
    </r>
    <r>
      <rPr>
        <b/>
        <sz val="18"/>
        <color indexed="46"/>
        <rFont val="Arial"/>
        <family val="2"/>
      </rPr>
      <t>Sample</t>
    </r>
    <r>
      <rPr>
        <b/>
        <sz val="18"/>
        <color indexed="12"/>
        <rFont val="Arial"/>
        <family val="2"/>
      </rPr>
      <t xml:space="preserve"> </t>
    </r>
    <r>
      <rPr>
        <b/>
        <i/>
        <sz val="18"/>
        <color indexed="12"/>
        <rFont val="Arial"/>
        <family val="2"/>
      </rPr>
      <t>Power</t>
    </r>
    <r>
      <rPr>
        <b/>
        <sz val="18"/>
        <color indexed="12"/>
        <rFont val="Arial"/>
        <family val="2"/>
      </rPr>
      <t>pak Spreadsheet Workbook!</t>
    </r>
  </si>
  <si>
    <t>This workbook is a sample of one of the spreadsheets you can immediately use to help monitor your sales</t>
  </si>
  <si>
    <r>
      <t xml:space="preserve">and marketing efforts. The complete </t>
    </r>
    <r>
      <rPr>
        <i/>
        <sz val="10"/>
        <rFont val="Arial"/>
        <family val="0"/>
      </rPr>
      <t>Power</t>
    </r>
    <r>
      <rPr>
        <sz val="10"/>
        <rFont val="Arial"/>
        <family val="0"/>
      </rPr>
      <t>pak includes:</t>
    </r>
  </si>
  <si>
    <t>* Expense budgets for both projected and actual marketing expenses</t>
  </si>
  <si>
    <t>* Projected and actual sales forecasts</t>
  </si>
  <si>
    <t>* A cash flow manager which is linked to the budget and sales forecast worksheets</t>
  </si>
  <si>
    <t>* A sales lead tracking worksheet to monitor the number and cost of sales leads from your marketing</t>
  </si>
  <si>
    <t>* A direct mail cost worksheet to estimate costs for doing a direct mailing</t>
  </si>
  <si>
    <t>* A marketing calendar to monitor when and how much you'll be spending on marketing</t>
  </si>
  <si>
    <t>You can get further information or purchase the complete PowerPak from Do It Right Software.</t>
  </si>
  <si>
    <t>You'll also find lots of exciting multimedia software and learning materials about marketing.</t>
  </si>
  <si>
    <t>Do It Right Software</t>
  </si>
  <si>
    <t>PO Box 4114</t>
  </si>
  <si>
    <t>Santa Cruz, CA 95063</t>
  </si>
  <si>
    <t>USA</t>
  </si>
  <si>
    <t>(408) 479-8893</t>
  </si>
  <si>
    <t>website www.doitright.com</t>
  </si>
  <si>
    <t>e-mail: sample@doitright.com</t>
  </si>
  <si>
    <r>
      <t xml:space="preserve">How to Use the </t>
    </r>
    <r>
      <rPr>
        <b/>
        <i/>
        <sz val="11"/>
        <color indexed="12"/>
        <rFont val="Arial"/>
        <family val="2"/>
      </rPr>
      <t>Power</t>
    </r>
    <r>
      <rPr>
        <b/>
        <sz val="11"/>
        <color indexed="12"/>
        <rFont val="Arial"/>
        <family val="2"/>
      </rPr>
      <t>pak Worksheets</t>
    </r>
  </si>
  <si>
    <t>Entering your data to the spreadsheets</t>
  </si>
  <si>
    <t>Go to the worksheets by clicking a tab at the bottom of the workbook. Enter</t>
  </si>
  <si>
    <t>your data into the appropriate cells on the worksheet.</t>
  </si>
  <si>
    <t>Cells that are calculated by the computer are protected, so you cannot enter data</t>
  </si>
  <si>
    <t>into these cells. When you attempt to enter data into these cells you</t>
  </si>
  <si>
    <t>will receive an error message.</t>
  </si>
  <si>
    <t>The budget worksheets are linked. When you enter the projected and actual budget information</t>
  </si>
  <si>
    <t>this data will also be calculated into the budget vs. actual worksheet.</t>
  </si>
  <si>
    <t>Printing your work</t>
  </si>
  <si>
    <t>The worksheets are preformatted to fit on an 81/2 by 11 inch sheet of paper, including</t>
  </si>
  <si>
    <t>the graphs. This means the type will be small. If this is a problem, you can reformat</t>
  </si>
  <si>
    <t>the sheet to print over two sheets. You will need to unprotect the sheets before you</t>
  </si>
  <si>
    <r>
      <t xml:space="preserve">change the print area. (See Customizing </t>
    </r>
    <r>
      <rPr>
        <i/>
        <sz val="10"/>
        <rFont val="Arial"/>
        <family val="0"/>
      </rPr>
      <t>Power</t>
    </r>
    <r>
      <rPr>
        <sz val="10"/>
        <rFont val="Arial"/>
        <family val="0"/>
      </rPr>
      <t>Pak worksheets below)</t>
    </r>
  </si>
  <si>
    <t>Customizing a PowerPak Worksheet</t>
  </si>
  <si>
    <t>You can change any of the worksheets to fit your situation by adding new cells</t>
  </si>
  <si>
    <t>and rows of data. You will need to turn the protection off for the spreadsheet before</t>
  </si>
  <si>
    <t>you can make changes. See you spreadsheet's documentation on how to do this.</t>
  </si>
  <si>
    <t>If you do decide this, be aware that there are links throughout the spreadsheets.</t>
  </si>
  <si>
    <t>The graphs are dependent upon certain cells in the worksheets and some of the</t>
  </si>
  <si>
    <t>worksheets are linked together. We recommend you create a backup of your work</t>
  </si>
  <si>
    <t>before you make any changes and test any changes you make before overwriting</t>
  </si>
  <si>
    <t>your exisiting data.</t>
  </si>
  <si>
    <r>
      <t xml:space="preserve">Thank you for using </t>
    </r>
    <r>
      <rPr>
        <i/>
        <sz val="10"/>
        <rFont val="Arial"/>
        <family val="0"/>
      </rPr>
      <t>Do it Right</t>
    </r>
    <r>
      <rPr>
        <sz val="10"/>
        <rFont val="Arial"/>
        <family val="0"/>
      </rPr>
      <t xml:space="preserve"> products. We are always interested in any ideas</t>
    </r>
  </si>
  <si>
    <t>you may have for improvement. We can reached at the address and phone listed</t>
  </si>
  <si>
    <r>
      <t xml:space="preserve">on the diskette from which you loaded the </t>
    </r>
    <r>
      <rPr>
        <i/>
        <sz val="10"/>
        <rFont val="Arial"/>
        <family val="0"/>
      </rPr>
      <t>Power</t>
    </r>
    <r>
      <rPr>
        <sz val="10"/>
        <rFont val="Arial"/>
        <family val="0"/>
      </rPr>
      <t>Pak Workbook.</t>
    </r>
  </si>
  <si>
    <t>Software Disclaimer</t>
  </si>
  <si>
    <r>
      <t xml:space="preserve">In no event will </t>
    </r>
    <r>
      <rPr>
        <i/>
        <sz val="10"/>
        <rFont val="Arial"/>
        <family val="0"/>
      </rPr>
      <t>Do it Right</t>
    </r>
    <r>
      <rPr>
        <sz val="10"/>
        <rFont val="Arial"/>
        <family val="0"/>
      </rPr>
      <t xml:space="preserve"> Software be liable to you for any damages, including</t>
    </r>
  </si>
  <si>
    <t>but not limited to lost profits, lost savings, or other incidental or consequential</t>
  </si>
  <si>
    <t>damages arising out of the use or the inability to use this software, even if</t>
  </si>
  <si>
    <r>
      <t>Do it Right</t>
    </r>
    <r>
      <rPr>
        <sz val="10"/>
        <rFont val="Arial"/>
        <family val="0"/>
      </rPr>
      <t xml:space="preserve"> software or an authorized dealer has been advised of the possibility</t>
    </r>
  </si>
  <si>
    <t>of such damages, or for any claim by any other party.</t>
  </si>
  <si>
    <t>Copyright 1996 Do It Right Software. All rights reserved</t>
  </si>
  <si>
    <t>Projected Marketing Budget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</si>
  <si>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</si>
  <si>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</si>
  <si>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</si>
  <si>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</si>
  <si>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</si>
  <si>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</si>
  <si>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</si>
  <si>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</si>
  <si>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</si>
  <si>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</si>
  <si>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</si>
  <si>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</si>
  <si>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</si>
  <si>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%</t>
  </si>
  <si>
    <t>Advertising</t>
  </si>
  <si>
    <t>Radio and Television</t>
  </si>
  <si>
    <t>Newspapers</t>
  </si>
  <si>
    <t>Magazines</t>
  </si>
  <si>
    <t>Graphic Design</t>
  </si>
  <si>
    <t>Total Advertising</t>
  </si>
  <si>
    <t>Printed Materials: Brochures, Flyers</t>
  </si>
  <si>
    <t>Misc. Promotions</t>
  </si>
  <si>
    <t>Free Product, Giveaways</t>
  </si>
  <si>
    <t>Services, Consulting</t>
  </si>
  <si>
    <t xml:space="preserve"> </t>
  </si>
  <si>
    <t>Graphic Artists and Services</t>
  </si>
  <si>
    <t>Public Relations</t>
  </si>
  <si>
    <t>Ad Agencies</t>
  </si>
  <si>
    <t>Direct Sales Consultants</t>
  </si>
  <si>
    <t>Total Services</t>
  </si>
  <si>
    <t>Telemarketing</t>
  </si>
  <si>
    <t>Point of Purchase/Merchandising</t>
  </si>
  <si>
    <t>Direct Mail</t>
  </si>
  <si>
    <t>Mailing House Services</t>
  </si>
  <si>
    <t>Mailing List Purchases</t>
  </si>
  <si>
    <t>Postage</t>
  </si>
  <si>
    <t>Printing</t>
  </si>
  <si>
    <t>Total Direct Mail</t>
  </si>
  <si>
    <t>Trade Shows</t>
  </si>
  <si>
    <t>Booth Rental</t>
  </si>
  <si>
    <t>Transportation and Travel</t>
  </si>
  <si>
    <t>Booth Construction</t>
  </si>
  <si>
    <t>Promotional Costs</t>
  </si>
  <si>
    <t>Total Trade Show</t>
  </si>
  <si>
    <t>Other Expenses</t>
  </si>
  <si>
    <t>Other:</t>
  </si>
  <si>
    <t>Total Expenses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</si>
</sst>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$&quot;* #,##0.000_);_(&quot;$&quot;* \(#,##0.000\);_(&quot;$&quot;* &quot;-&quot;??_);_(@_)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0.0"/>
    <numFmt numFmtId="176" formatCode="&quot;$&quot;#,##0.0_);\(&quot;$&quot;#,##0.0\)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sz val="12"/>
      <name val="Arial"/>
      <family val="2"/>
    </font>
    <font>
      <b/>
      <sz val="10"/>
      <color indexed="8"/>
      <name val="Arial"/>
      <family val="0"/>
    </font>
    <font>
      <sz val="10"/>
      <color indexed="47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sz val="12"/>
      <color indexed="47"/>
      <name val="Arial"/>
      <family val="2"/>
    </font>
    <font>
      <b/>
      <sz val="22"/>
      <name val="Times New Roman"/>
      <family val="1"/>
    </font>
    <font>
      <sz val="12"/>
      <color indexed="8"/>
      <name val="Arial"/>
      <family val="2"/>
    </font>
    <font>
      <b/>
      <sz val="18"/>
      <color indexed="12"/>
      <name val="Arial"/>
      <family val="2"/>
    </font>
    <font>
      <b/>
      <i/>
      <sz val="18"/>
      <color indexed="12"/>
      <name val="Arial"/>
      <family val="2"/>
    </font>
    <font>
      <b/>
      <sz val="11"/>
      <color indexed="12"/>
      <name val="Arial"/>
      <family val="2"/>
    </font>
    <font>
      <b/>
      <i/>
      <sz val="11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0"/>
      <name val="Arial"/>
      <family val="2"/>
    </font>
    <font>
      <b/>
      <sz val="18"/>
      <color indexed="46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Alignment="1">
      <alignment horizontal="centerContinuous"/>
    </xf>
    <xf numFmtId="0" fontId="4" fillId="3" borderId="0" xfId="0" applyFont="1" applyFill="1" applyAlignment="1">
      <alignment/>
    </xf>
    <xf numFmtId="0" fontId="0" fillId="4" borderId="0" xfId="0" applyFill="1" applyBorder="1" applyAlignment="1">
      <alignment/>
    </xf>
    <xf numFmtId="0" fontId="0" fillId="5" borderId="0" xfId="0" applyFill="1" applyBorder="1" applyAlignment="1">
      <alignment/>
    </xf>
    <xf numFmtId="1" fontId="5" fillId="0" borderId="0" xfId="17" applyNumberFormat="1" applyFont="1" applyBorder="1" applyAlignment="1">
      <alignment/>
    </xf>
    <xf numFmtId="0" fontId="1" fillId="2" borderId="0" xfId="0" applyFont="1" applyFill="1" applyBorder="1" applyAlignment="1">
      <alignment/>
    </xf>
    <xf numFmtId="0" fontId="1" fillId="5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1" fillId="4" borderId="0" xfId="0" applyFont="1" applyFill="1" applyBorder="1" applyAlignment="1">
      <alignment/>
    </xf>
    <xf numFmtId="0" fontId="4" fillId="7" borderId="0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7" fillId="6" borderId="0" xfId="0" applyFont="1" applyFill="1" applyBorder="1" applyAlignment="1">
      <alignment/>
    </xf>
    <xf numFmtId="1" fontId="10" fillId="8" borderId="0" xfId="17" applyNumberFormat="1" applyFont="1" applyFill="1" applyBorder="1" applyAlignment="1">
      <alignment/>
    </xf>
    <xf numFmtId="0" fontId="5" fillId="8" borderId="0" xfId="0" applyFont="1" applyFill="1" applyBorder="1" applyAlignment="1">
      <alignment/>
    </xf>
    <xf numFmtId="1" fontId="5" fillId="8" borderId="0" xfId="17" applyNumberFormat="1" applyFont="1" applyFill="1" applyBorder="1" applyAlignment="1">
      <alignment/>
    </xf>
    <xf numFmtId="0" fontId="11" fillId="3" borderId="0" xfId="0" applyFont="1" applyFill="1" applyAlignment="1">
      <alignment horizontal="centerContinuous"/>
    </xf>
    <xf numFmtId="3" fontId="12" fillId="7" borderId="0" xfId="17" applyNumberFormat="1" applyFont="1" applyFill="1" applyBorder="1" applyAlignment="1">
      <alignment/>
    </xf>
    <xf numFmtId="3" fontId="5" fillId="5" borderId="0" xfId="17" applyNumberFormat="1" applyFont="1" applyFill="1" applyBorder="1" applyAlignment="1">
      <alignment/>
    </xf>
    <xf numFmtId="3" fontId="5" fillId="7" borderId="0" xfId="17" applyNumberFormat="1" applyFont="1" applyFill="1" applyBorder="1" applyAlignment="1">
      <alignment/>
    </xf>
    <xf numFmtId="1" fontId="5" fillId="0" borderId="0" xfId="17" applyNumberFormat="1" applyFont="1" applyBorder="1" applyAlignment="1" applyProtection="1">
      <alignment/>
      <protection locked="0"/>
    </xf>
    <xf numFmtId="1" fontId="5" fillId="0" borderId="0" xfId="17" applyNumberFormat="1" applyFont="1" applyFill="1" applyBorder="1" applyAlignment="1" applyProtection="1">
      <alignment/>
      <protection/>
    </xf>
    <xf numFmtId="1" fontId="5" fillId="8" borderId="0" xfId="17" applyNumberFormat="1" applyFont="1" applyFill="1" applyBorder="1" applyAlignment="1" applyProtection="1">
      <alignment/>
      <protection/>
    </xf>
    <xf numFmtId="3" fontId="5" fillId="3" borderId="0" xfId="17" applyNumberFormat="1" applyFont="1" applyFill="1" applyBorder="1" applyAlignment="1" applyProtection="1">
      <alignment/>
      <protection/>
    </xf>
    <xf numFmtId="0" fontId="0" fillId="5" borderId="0" xfId="0" applyFill="1" applyAlignment="1" quotePrefix="1">
      <alignment horizontal="center"/>
    </xf>
    <xf numFmtId="0" fontId="1" fillId="5" borderId="0" xfId="0" applyFont="1" applyFill="1" applyBorder="1" applyAlignment="1" applyProtection="1">
      <alignment/>
      <protection hidden="1"/>
    </xf>
    <xf numFmtId="0" fontId="0" fillId="5" borderId="0" xfId="0" applyFill="1" applyBorder="1" applyAlignment="1" applyProtection="1">
      <alignment/>
      <protection hidden="1"/>
    </xf>
    <xf numFmtId="0" fontId="0" fillId="4" borderId="0" xfId="0" applyFill="1" applyBorder="1" applyAlignment="1" applyProtection="1">
      <alignment/>
      <protection hidden="1"/>
    </xf>
    <xf numFmtId="0" fontId="0" fillId="5" borderId="0" xfId="0" applyFill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0" fontId="0" fillId="3" borderId="0" xfId="0" applyFill="1" applyAlignment="1" applyProtection="1">
      <alignment/>
      <protection hidden="1"/>
    </xf>
    <xf numFmtId="0" fontId="1" fillId="4" borderId="0" xfId="0" applyFont="1" applyFill="1" applyBorder="1" applyAlignment="1" applyProtection="1">
      <alignment/>
      <protection hidden="1"/>
    </xf>
    <xf numFmtId="0" fontId="1" fillId="2" borderId="0" xfId="0" applyFont="1" applyFill="1" applyBorder="1" applyAlignment="1" applyProtection="1">
      <alignment/>
      <protection hidden="1"/>
    </xf>
    <xf numFmtId="0" fontId="7" fillId="6" borderId="0" xfId="0" applyFont="1" applyFill="1" applyBorder="1" applyAlignment="1" applyProtection="1">
      <alignment/>
      <protection hidden="1"/>
    </xf>
    <xf numFmtId="0" fontId="0" fillId="9" borderId="0" xfId="0" applyFill="1" applyAlignment="1">
      <alignment/>
    </xf>
    <xf numFmtId="0" fontId="1" fillId="9" borderId="0" xfId="0" applyFont="1" applyFill="1" applyAlignment="1">
      <alignment/>
    </xf>
    <xf numFmtId="0" fontId="0" fillId="9" borderId="0" xfId="0" applyFont="1" applyFill="1" applyAlignment="1">
      <alignment/>
    </xf>
    <xf numFmtId="1" fontId="5" fillId="0" borderId="0" xfId="17" applyNumberFormat="1" applyFont="1" applyFill="1" applyBorder="1" applyAlignment="1" applyProtection="1">
      <alignment/>
      <protection locked="0"/>
    </xf>
    <xf numFmtId="10" fontId="0" fillId="8" borderId="0" xfId="0" applyNumberFormat="1" applyFill="1" applyAlignment="1">
      <alignment/>
    </xf>
    <xf numFmtId="1" fontId="5" fillId="3" borderId="0" xfId="17" applyNumberFormat="1" applyFont="1" applyFill="1" applyBorder="1" applyAlignment="1">
      <alignment/>
    </xf>
    <xf numFmtId="1" fontId="5" fillId="3" borderId="0" xfId="17" applyNumberFormat="1" applyFont="1" applyFill="1" applyBorder="1" applyAlignment="1" applyProtection="1">
      <alignment/>
      <protection/>
    </xf>
    <xf numFmtId="10" fontId="0" fillId="3" borderId="0" xfId="0" applyNumberFormat="1" applyFill="1" applyAlignment="1">
      <alignment/>
    </xf>
    <xf numFmtId="0" fontId="2" fillId="9" borderId="0" xfId="0" applyFont="1" applyFill="1" applyAlignment="1">
      <alignment/>
    </xf>
    <xf numFmtId="0" fontId="13" fillId="9" borderId="0" xfId="0" applyFont="1" applyFill="1" applyAlignment="1">
      <alignment/>
    </xf>
    <xf numFmtId="0" fontId="15" fillId="9" borderId="0" xfId="0" applyFont="1" applyFill="1" applyAlignment="1">
      <alignment/>
    </xf>
    <xf numFmtId="0" fontId="17" fillId="9" borderId="0" xfId="0" applyFont="1" applyFill="1" applyAlignment="1">
      <alignment/>
    </xf>
    <xf numFmtId="0" fontId="18" fillId="9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Actual Marketing Budget</a:t>
            </a:r>
          </a:p>
        </c:rich>
      </c:tx>
      <c:layout/>
      <c:spPr>
        <a:noFill/>
        <a:ln>
          <a:noFill/>
        </a:ln>
      </c:spPr>
    </c:title>
    <c:view3D>
      <c:rotX val="0"/>
      <c:rotY val="20"/>
      <c:depthPercent val="200"/>
      <c:rAngAx val="0"/>
      <c:perspective val="75"/>
    </c:view3D>
    <c:plotArea>
      <c:layout>
        <c:manualLayout>
          <c:xMode val="edge"/>
          <c:yMode val="edge"/>
          <c:x val="0.053"/>
          <c:y val="0.056"/>
          <c:w val="0.88"/>
          <c:h val="0.94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'Projected Marketing Budget'!$A$36</c:f>
              <c:strCache>
                <c:ptCount val="1"/>
                <c:pt idx="0">
                  <c:v>Total Expenses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'Projected Marketing Budget'!$E$4:$P$4</c:f>
              <c:strCache/>
            </c:strRef>
          </c:cat>
          <c:val>
            <c:numRef>
              <c:f>'Projected Marketing Budget'!$E$36:$P$36</c:f>
              <c:numCache/>
            </c:numRef>
          </c:val>
          <c:shape val="box"/>
        </c:ser>
        <c:gapDepth val="50"/>
        <c:shape val="box"/>
        <c:axId val="49352161"/>
        <c:axId val="41516266"/>
        <c:axId val="38102075"/>
      </c:bar3DChart>
      <c:catAx>
        <c:axId val="493521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1516266"/>
        <c:crosses val="autoZero"/>
        <c:auto val="0"/>
        <c:lblOffset val="100"/>
        <c:noMultiLvlLbl val="0"/>
      </c:catAx>
      <c:valAx>
        <c:axId val="415162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352161"/>
        <c:crossesAt val="1"/>
        <c:crossBetween val="between"/>
        <c:dispUnits/>
      </c:valAx>
      <c:serAx>
        <c:axId val="38102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151626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FFFF00"/>
        </a:solidFill>
      </c:spPr>
      <c:thickness val="0"/>
    </c:floor>
    <c:sideWall>
      <c:spPr>
        <a:solidFill>
          <a:srgbClr val="FFFFC0"/>
        </a:solidFill>
      </c:spPr>
      <c:thickness val="0"/>
    </c:sideWall>
    <c:backWall>
      <c:spPr>
        <a:solidFill>
          <a:srgbClr val="FFFFC0"/>
        </a:solidFill>
      </c:spPr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Allocation by Percentage</a:t>
            </a:r>
          </a:p>
        </c:rich>
      </c:tx>
      <c:layout/>
      <c:spPr>
        <a:noFill/>
        <a:ln>
          <a:noFill/>
        </a:ln>
      </c:spPr>
    </c:title>
    <c:view3D>
      <c:rotX val="4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27575"/>
          <c:y val="0.20525"/>
          <c:w val="0.35775"/>
          <c:h val="0.436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Advertising</a:t>
                    </a:r>
                  </a:p>
                </c:rich>
              </c:tx>
              <c:numFmt formatCode="General" sourceLinked="1"/>
              <c:dLblPos val="outEnd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Brochures</a:t>
                    </a:r>
                  </a:p>
                </c:rich>
              </c:tx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Promotions</a:t>
                    </a:r>
                  </a:p>
                </c:rich>
              </c:tx>
              <c:numFmt formatCode="General" sourceLinked="1"/>
              <c:dLblPos val="outEnd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Free Product</a:t>
                    </a:r>
                  </a:p>
                </c:rich>
              </c:tx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Prof. Services</a:t>
                    </a:r>
                  </a:p>
                </c:rich>
              </c:tx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Merchandising</a:t>
                    </a:r>
                  </a:p>
                </c:rich>
              </c:tx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Direct Mail</a:t>
                    </a:r>
                  </a:p>
                </c:rich>
              </c:tx>
              <c:numFmt formatCode="General" sourceLinked="1"/>
              <c:dLblPos val="outEnd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Trade Show</a:t>
                    </a:r>
                  </a:p>
                </c:rich>
              </c:tx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dLblPos val="outEnd"/>
            <c:showLegendKey val="1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('Projected Marketing Budget'!$B$10,'Projected Marketing Budget'!$A$11,'Projected Marketing Budget'!$A$12,'Projected Marketing Budget'!$A$13,'Projected Marketing Budget'!$B$19,'Projected Marketing Budget'!$A$20,'Projected Marketing Budget'!$A$21,'Projected Marketing Budget'!$B$27,'Projected Marketing Budget'!$B$33,'Projected Marketing Budget'!$A$34)</c:f>
              <c:strCache/>
            </c:strRef>
          </c:cat>
          <c:val>
            <c:numRef>
              <c:f>('Projected Marketing Budget'!$Q$10,'Projected Marketing Budget'!$Q$11,'Projected Marketing Budget'!$Q$12,'Projected Marketing Budget'!$Q$13,'Projected Marketing Budget'!$Q$19,'Projected Marketing Budget'!$Q$20,'Projected Marketing Budget'!$Q$21,'Projected Marketing Budget'!$Q$27,'Projected Marketing Budget'!$Q$33,'Projected Marketing Budget'!$Q$34)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725"/>
          <c:y val="0.72725"/>
          <c:w val="0.8545"/>
          <c:h val="0.2362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38</xdr:row>
      <xdr:rowOff>9525</xdr:rowOff>
    </xdr:from>
    <xdr:to>
      <xdr:col>8</xdr:col>
      <xdr:colOff>828675</xdr:colOff>
      <xdr:row>57</xdr:row>
      <xdr:rowOff>0</xdr:rowOff>
    </xdr:to>
    <xdr:graphicFrame>
      <xdr:nvGraphicFramePr>
        <xdr:cNvPr id="1" name="Chart 1"/>
        <xdr:cNvGraphicFramePr/>
      </xdr:nvGraphicFramePr>
      <xdr:xfrm>
        <a:off x="2409825" y="7296150"/>
        <a:ext cx="421957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28575</xdr:colOff>
      <xdr:row>38</xdr:row>
      <xdr:rowOff>9525</xdr:rowOff>
    </xdr:from>
    <xdr:to>
      <xdr:col>15</xdr:col>
      <xdr:colOff>28575</xdr:colOff>
      <xdr:row>57</xdr:row>
      <xdr:rowOff>0</xdr:rowOff>
    </xdr:to>
    <xdr:graphicFrame>
      <xdr:nvGraphicFramePr>
        <xdr:cNvPr id="2" name="Chart 16"/>
        <xdr:cNvGraphicFramePr/>
      </xdr:nvGraphicFramePr>
      <xdr:xfrm>
        <a:off x="7524750" y="7296150"/>
        <a:ext cx="423862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70"/>
  <sheetViews>
    <sheetView workbookViewId="0" topLeftCell="A2">
      <selection activeCell="A1" sqref="A1"/>
    </sheetView>
  </sheetViews>
  <sheetFormatPr defaultColWidth="9.140625" defaultRowHeight="12.75"/>
  <cols>
    <col min="1" max="16384" width="9.140625" style="39" customWidth="1"/>
  </cols>
  <sheetData>
    <row r="2" ht="23.25">
      <c r="A2" s="48" t="s">
        <v>0</v>
      </c>
    </row>
    <row r="3" ht="12.75">
      <c r="B3"/>
    </row>
    <row r="5" ht="12.75">
      <c r="A5" s="39" t="s">
        <v>1</v>
      </c>
    </row>
    <row r="6" ht="12.75">
      <c r="A6" s="39" t="s">
        <v>2</v>
      </c>
    </row>
    <row r="8" ht="12.75">
      <c r="A8" s="41" t="s">
        <v>3</v>
      </c>
    </row>
    <row r="9" ht="12.75">
      <c r="A9" s="41" t="s">
        <v>4</v>
      </c>
    </row>
    <row r="10" ht="12.75">
      <c r="A10" s="41" t="s">
        <v>5</v>
      </c>
    </row>
    <row r="11" ht="12.75">
      <c r="A11" s="41" t="s">
        <v>6</v>
      </c>
    </row>
    <row r="12" ht="12.75">
      <c r="A12" s="41" t="s">
        <v>7</v>
      </c>
    </row>
    <row r="13" ht="12.75">
      <c r="A13" s="41" t="s">
        <v>8</v>
      </c>
    </row>
    <row r="14" ht="12.75">
      <c r="A14" s="41"/>
    </row>
    <row r="15" ht="12.75">
      <c r="A15" s="41" t="s">
        <v>9</v>
      </c>
    </row>
    <row r="16" ht="12.75">
      <c r="A16" s="41" t="s">
        <v>10</v>
      </c>
    </row>
    <row r="17" ht="12.75">
      <c r="A17" s="41"/>
    </row>
    <row r="18" ht="12.75">
      <c r="A18" s="41" t="s">
        <v>11</v>
      </c>
    </row>
    <row r="19" ht="12.75">
      <c r="A19" s="41" t="s">
        <v>12</v>
      </c>
    </row>
    <row r="20" ht="12.75">
      <c r="A20" s="41" t="s">
        <v>13</v>
      </c>
    </row>
    <row r="21" ht="12.75">
      <c r="A21" s="41" t="s">
        <v>14</v>
      </c>
    </row>
    <row r="22" ht="12.75">
      <c r="A22" s="41"/>
    </row>
    <row r="23" ht="12.75">
      <c r="A23" s="41" t="s">
        <v>15</v>
      </c>
    </row>
    <row r="24" ht="12.75">
      <c r="A24" s="41" t="s">
        <v>16</v>
      </c>
    </row>
    <row r="25" ht="12.75">
      <c r="A25" s="41" t="s">
        <v>17</v>
      </c>
    </row>
    <row r="27" ht="15">
      <c r="A27" s="49" t="s">
        <v>18</v>
      </c>
    </row>
    <row r="28" ht="12.75">
      <c r="A28" s="40"/>
    </row>
    <row r="29" ht="12.75">
      <c r="A29" s="50" t="s">
        <v>19</v>
      </c>
    </row>
    <row r="31" ht="12.75">
      <c r="A31" t="s">
        <v>20</v>
      </c>
    </row>
    <row r="32" ht="12.75">
      <c r="A32" s="39" t="s">
        <v>21</v>
      </c>
    </row>
    <row r="33" ht="12.75">
      <c r="A33" s="39" t="s">
        <v>22</v>
      </c>
    </row>
    <row r="34" ht="12.75">
      <c r="A34" t="s">
        <v>23</v>
      </c>
    </row>
    <row r="35" ht="12.75">
      <c r="A35" s="39" t="s">
        <v>24</v>
      </c>
    </row>
    <row r="37" ht="12.75">
      <c r="A37" s="39" t="s">
        <v>25</v>
      </c>
    </row>
    <row r="38" ht="12.75">
      <c r="A38" s="39" t="s">
        <v>26</v>
      </c>
    </row>
    <row r="40" ht="12.75">
      <c r="A40" s="50" t="s">
        <v>27</v>
      </c>
    </row>
    <row r="42" ht="12.75">
      <c r="A42" s="39" t="s">
        <v>28</v>
      </c>
    </row>
    <row r="43" ht="12.75">
      <c r="A43" s="39" t="s">
        <v>29</v>
      </c>
    </row>
    <row r="44" ht="12.75">
      <c r="A44" s="39" t="s">
        <v>30</v>
      </c>
    </row>
    <row r="45" ht="12.75">
      <c r="A45" s="39" t="s">
        <v>31</v>
      </c>
    </row>
    <row r="47" ht="12.75">
      <c r="A47" s="50" t="s">
        <v>32</v>
      </c>
    </row>
    <row r="49" ht="12.75">
      <c r="A49" s="39" t="s">
        <v>33</v>
      </c>
    </row>
    <row r="50" ht="12.75">
      <c r="A50" s="39" t="s">
        <v>34</v>
      </c>
    </row>
    <row r="51" ht="12.75">
      <c r="A51" s="39" t="s">
        <v>35</v>
      </c>
    </row>
    <row r="52" ht="12.75">
      <c r="A52" s="39" t="s">
        <v>36</v>
      </c>
    </row>
    <row r="53" ht="12.75">
      <c r="A53" s="39" t="s">
        <v>37</v>
      </c>
    </row>
    <row r="54" ht="12.75">
      <c r="A54" s="39" t="s">
        <v>38</v>
      </c>
    </row>
    <row r="55" ht="12.75">
      <c r="A55" s="39" t="s">
        <v>39</v>
      </c>
    </row>
    <row r="56" ht="12.75">
      <c r="A56" s="39" t="s">
        <v>40</v>
      </c>
    </row>
    <row r="57" ht="12.75">
      <c r="A57"/>
    </row>
    <row r="58" ht="12.75">
      <c r="A58" s="39" t="s">
        <v>41</v>
      </c>
    </row>
    <row r="59" ht="12.75">
      <c r="A59" s="39" t="s">
        <v>42</v>
      </c>
    </row>
    <row r="60" ht="12.75">
      <c r="A60" s="39" t="s">
        <v>43</v>
      </c>
    </row>
    <row r="62" ht="12.75">
      <c r="A62" s="51" t="s">
        <v>44</v>
      </c>
    </row>
    <row r="64" ht="12.75">
      <c r="A64" s="39" t="s">
        <v>45</v>
      </c>
    </row>
    <row r="65" ht="12.75">
      <c r="A65" s="39" t="s">
        <v>46</v>
      </c>
    </row>
    <row r="66" ht="12.75">
      <c r="A66" s="39" t="s">
        <v>47</v>
      </c>
    </row>
    <row r="67" ht="12.75">
      <c r="A67" s="47" t="s">
        <v>48</v>
      </c>
    </row>
    <row r="68" ht="12.75">
      <c r="A68" s="39" t="s">
        <v>49</v>
      </c>
    </row>
    <row r="70" ht="12.75">
      <c r="A70" s="50" t="s">
        <v>50</v>
      </c>
    </row>
  </sheetData>
  <printOptions/>
  <pageMargins left="0.75" right="0.75" top="1" bottom="1" header="0.5" footer="0.5"/>
  <pageSetup blackAndWhite="1" fitToHeight="1" fitToWidth="1" horizontalDpi="180" verticalDpi="18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tabSelected="1" zoomScale="50" zoomScaleNormal="50" workbookViewId="0" topLeftCell="A1">
      <selection activeCell="C44" sqref="C44"/>
    </sheetView>
  </sheetViews>
  <sheetFormatPr defaultColWidth="9.140625" defaultRowHeight="12.75"/>
  <cols>
    <col min="4" max="4" width="8.7109375" style="0" customWidth="1"/>
    <col min="5" max="17" width="12.7109375" style="0" customWidth="1"/>
  </cols>
  <sheetData>
    <row r="1" spans="1:22" ht="30" customHeight="1">
      <c r="A1" s="6"/>
      <c r="B1" s="6"/>
      <c r="C1" s="6"/>
      <c r="D1" s="6"/>
      <c r="E1" s="6"/>
      <c r="F1" s="6"/>
      <c r="G1" s="21"/>
      <c r="H1" s="6"/>
      <c r="I1" s="6"/>
      <c r="J1" s="21" t="s">
        <v>51</v>
      </c>
      <c r="K1" s="6"/>
      <c r="L1" s="6"/>
      <c r="M1" s="6"/>
      <c r="N1" s="6"/>
      <c r="O1" s="6"/>
      <c r="P1" s="6"/>
      <c r="Q1" s="6"/>
      <c r="R1" s="3"/>
      <c r="S1" s="3"/>
      <c r="T1" s="3"/>
      <c r="U1" s="3"/>
      <c r="V1" s="3"/>
    </row>
    <row r="2" spans="1:22" ht="12.75" customHeight="1">
      <c r="A2" s="3"/>
      <c r="B2" s="3"/>
      <c r="C2" s="3"/>
      <c r="D2" s="3"/>
      <c r="E2" s="3"/>
      <c r="F2" s="3"/>
      <c r="G2" s="21"/>
      <c r="H2" s="5"/>
      <c r="I2" s="5"/>
      <c r="J2" s="5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2.75">
      <c r="A3" s="4"/>
      <c r="B3" s="4"/>
      <c r="C3" s="4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2.75">
      <c r="A4" s="4"/>
      <c r="B4" s="4"/>
      <c r="C4" s="4"/>
      <c r="D4" s="4"/>
      <c r="E4" s="14" t="s">
        <v>52</v>
      </c>
      <c r="F4" s="15" t="s">
        <v>53</v>
      </c>
      <c r="G4" s="16" t="s">
        <v>54</v>
      </c>
      <c r="H4" s="15" t="s">
        <v>55</v>
      </c>
      <c r="I4" s="16" t="s">
        <v>56</v>
      </c>
      <c r="J4" s="15" t="s">
        <v>57</v>
      </c>
      <c r="K4" s="16" t="s">
        <v>58</v>
      </c>
      <c r="L4" s="15" t="s">
        <v>59</v>
      </c>
      <c r="M4" s="16" t="s">
        <v>60</v>
      </c>
      <c r="N4" s="15" t="s">
        <v>61</v>
      </c>
      <c r="O4" s="16" t="s">
        <v>62</v>
      </c>
      <c r="P4" s="15" t="s">
        <v>63</v>
      </c>
      <c r="Q4" s="16" t="s">
        <v>64</v>
      </c>
      <c r="R4" s="29" t="s">
        <v>65</v>
      </c>
      <c r="S4" s="3"/>
      <c r="T4" s="3"/>
      <c r="U4" s="3"/>
      <c r="V4" s="3"/>
    </row>
    <row r="5" spans="1:22" ht="15">
      <c r="A5" s="11" t="s">
        <v>66</v>
      </c>
      <c r="B5" s="8"/>
      <c r="C5" s="8"/>
      <c r="D5" s="8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43"/>
      <c r="S5" s="30" t="s">
        <v>66</v>
      </c>
      <c r="T5" s="31"/>
      <c r="U5" s="31"/>
      <c r="V5" s="31"/>
    </row>
    <row r="6" spans="1:22" ht="15">
      <c r="A6" s="12"/>
      <c r="B6" s="7" t="s">
        <v>67</v>
      </c>
      <c r="C6" s="7"/>
      <c r="D6" s="7"/>
      <c r="E6" s="25">
        <v>45000</v>
      </c>
      <c r="F6" s="25">
        <v>34900</v>
      </c>
      <c r="G6" s="25">
        <v>34900</v>
      </c>
      <c r="H6" s="25">
        <v>34900</v>
      </c>
      <c r="I6" s="25">
        <v>34900</v>
      </c>
      <c r="J6" s="25">
        <v>34900</v>
      </c>
      <c r="K6" s="25">
        <v>45000</v>
      </c>
      <c r="L6" s="25">
        <v>45000</v>
      </c>
      <c r="M6" s="25">
        <v>45000</v>
      </c>
      <c r="N6" s="25">
        <v>45000</v>
      </c>
      <c r="O6" s="25">
        <v>23000</v>
      </c>
      <c r="P6" s="25">
        <v>100000</v>
      </c>
      <c r="Q6" s="26">
        <f aca="true" t="shared" si="0" ref="Q6:Q13">SUM(E6:P6)</f>
        <v>522500</v>
      </c>
      <c r="R6" s="46">
        <f>IF(ISERROR(+Q6/Q$36),0,+Q6/Q$36)</f>
        <v>0.31942045819259984</v>
      </c>
      <c r="S6" s="32" t="s">
        <v>67</v>
      </c>
      <c r="T6" s="32"/>
      <c r="U6" s="32"/>
      <c r="V6" s="33"/>
    </row>
    <row r="7" spans="1:22" ht="15">
      <c r="A7" s="12"/>
      <c r="B7" s="2" t="s">
        <v>68</v>
      </c>
      <c r="C7" s="2"/>
      <c r="D7" s="2"/>
      <c r="E7" s="25">
        <v>10000</v>
      </c>
      <c r="F7" s="25">
        <v>16000</v>
      </c>
      <c r="G7" s="25">
        <v>12000</v>
      </c>
      <c r="H7" s="25">
        <v>12000</v>
      </c>
      <c r="I7" s="25">
        <v>12000</v>
      </c>
      <c r="J7" s="25">
        <v>12000</v>
      </c>
      <c r="K7" s="25">
        <v>12000</v>
      </c>
      <c r="L7" s="25">
        <v>12000</v>
      </c>
      <c r="M7" s="25">
        <v>12000</v>
      </c>
      <c r="N7" s="25">
        <v>24000</v>
      </c>
      <c r="O7" s="25">
        <v>24000</v>
      </c>
      <c r="P7" s="25">
        <v>20000</v>
      </c>
      <c r="Q7" s="26">
        <f t="shared" si="0"/>
        <v>178000</v>
      </c>
      <c r="R7" s="46">
        <f aca="true" t="shared" si="1" ref="R7:R13">IF(ISERROR(+Q7/Q$36),0,+Q7/Q$36)</f>
        <v>0.10881692164264645</v>
      </c>
      <c r="S7" s="34" t="s">
        <v>68</v>
      </c>
      <c r="T7" s="34"/>
      <c r="U7" s="34"/>
      <c r="V7" s="35"/>
    </row>
    <row r="8" spans="1:22" ht="15">
      <c r="A8" s="12"/>
      <c r="B8" s="7" t="s">
        <v>69</v>
      </c>
      <c r="C8" s="7"/>
      <c r="D8" s="7"/>
      <c r="E8" s="25">
        <v>15000</v>
      </c>
      <c r="F8" s="25">
        <v>12000</v>
      </c>
      <c r="G8" s="25">
        <v>10000</v>
      </c>
      <c r="H8" s="25">
        <v>10000</v>
      </c>
      <c r="I8" s="25">
        <v>10000</v>
      </c>
      <c r="J8" s="25">
        <v>15000</v>
      </c>
      <c r="K8" s="25">
        <v>15000</v>
      </c>
      <c r="L8" s="25">
        <v>15000</v>
      </c>
      <c r="M8" s="25">
        <v>15000</v>
      </c>
      <c r="N8" s="25">
        <v>10000</v>
      </c>
      <c r="O8" s="25">
        <v>10000</v>
      </c>
      <c r="P8" s="25">
        <v>10000</v>
      </c>
      <c r="Q8" s="26">
        <f t="shared" si="0"/>
        <v>147000</v>
      </c>
      <c r="R8" s="46">
        <f t="shared" si="1"/>
        <v>0.08986566000825297</v>
      </c>
      <c r="S8" s="32" t="s">
        <v>69</v>
      </c>
      <c r="T8" s="32"/>
      <c r="U8" s="32"/>
      <c r="V8" s="33"/>
    </row>
    <row r="9" spans="1:22" ht="15">
      <c r="A9" s="12"/>
      <c r="B9" s="2" t="s">
        <v>70</v>
      </c>
      <c r="C9" s="2"/>
      <c r="D9" s="2"/>
      <c r="E9" s="25">
        <v>25000</v>
      </c>
      <c r="F9" s="25">
        <v>0</v>
      </c>
      <c r="G9" s="25">
        <v>0</v>
      </c>
      <c r="H9" s="25">
        <v>10000</v>
      </c>
      <c r="I9" s="25">
        <v>0</v>
      </c>
      <c r="J9" s="25">
        <v>0</v>
      </c>
      <c r="K9" s="25">
        <v>10000</v>
      </c>
      <c r="L9" s="25">
        <v>0</v>
      </c>
      <c r="M9" s="25">
        <v>0</v>
      </c>
      <c r="N9" s="25">
        <v>12000</v>
      </c>
      <c r="O9" s="25">
        <v>0</v>
      </c>
      <c r="P9" s="25">
        <v>0</v>
      </c>
      <c r="Q9" s="26">
        <f t="shared" si="0"/>
        <v>57000</v>
      </c>
      <c r="R9" s="46">
        <f t="shared" si="1"/>
        <v>0.034845868166465434</v>
      </c>
      <c r="S9" s="34" t="s">
        <v>70</v>
      </c>
      <c r="T9" s="34"/>
      <c r="U9" s="34"/>
      <c r="V9" s="35"/>
    </row>
    <row r="10" spans="1:22" ht="15">
      <c r="A10" s="12"/>
      <c r="B10" s="13" t="s">
        <v>71</v>
      </c>
      <c r="C10" s="7"/>
      <c r="D10" s="7"/>
      <c r="E10" s="9">
        <f aca="true" t="shared" si="2" ref="E10:P10">SUM(E6:E9)</f>
        <v>95000</v>
      </c>
      <c r="F10" s="9">
        <f t="shared" si="2"/>
        <v>62900</v>
      </c>
      <c r="G10" s="9">
        <f t="shared" si="2"/>
        <v>56900</v>
      </c>
      <c r="H10" s="9">
        <f t="shared" si="2"/>
        <v>66900</v>
      </c>
      <c r="I10" s="9">
        <f t="shared" si="2"/>
        <v>56900</v>
      </c>
      <c r="J10" s="9">
        <f t="shared" si="2"/>
        <v>61900</v>
      </c>
      <c r="K10" s="9">
        <f t="shared" si="2"/>
        <v>82000</v>
      </c>
      <c r="L10" s="9">
        <f t="shared" si="2"/>
        <v>72000</v>
      </c>
      <c r="M10" s="9">
        <f t="shared" si="2"/>
        <v>72000</v>
      </c>
      <c r="N10" s="9">
        <f t="shared" si="2"/>
        <v>91000</v>
      </c>
      <c r="O10" s="9">
        <f t="shared" si="2"/>
        <v>57000</v>
      </c>
      <c r="P10" s="9">
        <f t="shared" si="2"/>
        <v>130000</v>
      </c>
      <c r="Q10" s="26">
        <f t="shared" si="0"/>
        <v>904500</v>
      </c>
      <c r="R10" s="46">
        <f t="shared" si="1"/>
        <v>0.5529489080099647</v>
      </c>
      <c r="S10" s="36" t="s">
        <v>71</v>
      </c>
      <c r="T10" s="32"/>
      <c r="U10" s="32"/>
      <c r="V10" s="33"/>
    </row>
    <row r="11" spans="1:22" ht="15">
      <c r="A11" s="10" t="s">
        <v>72</v>
      </c>
      <c r="B11" s="2"/>
      <c r="C11" s="2"/>
      <c r="D11" s="2"/>
      <c r="E11" s="25">
        <v>9500</v>
      </c>
      <c r="F11" s="25">
        <v>0</v>
      </c>
      <c r="G11" s="25">
        <v>0</v>
      </c>
      <c r="H11" s="25">
        <v>9500</v>
      </c>
      <c r="I11" s="25">
        <v>0</v>
      </c>
      <c r="J11" s="25">
        <v>0</v>
      </c>
      <c r="K11" s="25">
        <v>9500</v>
      </c>
      <c r="L11" s="25">
        <v>0</v>
      </c>
      <c r="M11" s="25">
        <v>0</v>
      </c>
      <c r="N11" s="25">
        <v>9500</v>
      </c>
      <c r="O11" s="25">
        <v>0</v>
      </c>
      <c r="P11" s="25">
        <v>0</v>
      </c>
      <c r="Q11" s="26">
        <f t="shared" si="0"/>
        <v>38000</v>
      </c>
      <c r="R11" s="46">
        <f t="shared" si="1"/>
        <v>0.023230578777643625</v>
      </c>
      <c r="S11" s="37" t="s">
        <v>72</v>
      </c>
      <c r="T11" s="34"/>
      <c r="U11" s="34"/>
      <c r="V11" s="34"/>
    </row>
    <row r="12" spans="1:22" ht="15">
      <c r="A12" s="13" t="s">
        <v>73</v>
      </c>
      <c r="B12" s="7"/>
      <c r="C12" s="7"/>
      <c r="D12" s="7"/>
      <c r="E12" s="25">
        <v>1000</v>
      </c>
      <c r="F12" s="25">
        <v>1000</v>
      </c>
      <c r="G12" s="25">
        <v>1500</v>
      </c>
      <c r="H12" s="25">
        <v>1000</v>
      </c>
      <c r="I12" s="25">
        <v>1000</v>
      </c>
      <c r="J12" s="25">
        <v>1500</v>
      </c>
      <c r="K12" s="25">
        <v>1000</v>
      </c>
      <c r="L12" s="25">
        <v>1000</v>
      </c>
      <c r="M12" s="25">
        <v>5000</v>
      </c>
      <c r="N12" s="25">
        <v>1000</v>
      </c>
      <c r="O12" s="25">
        <v>500</v>
      </c>
      <c r="P12" s="25">
        <v>0</v>
      </c>
      <c r="Q12" s="26">
        <f t="shared" si="0"/>
        <v>15500</v>
      </c>
      <c r="R12" s="46">
        <f t="shared" si="1"/>
        <v>0.009475630817196741</v>
      </c>
      <c r="S12" s="36" t="s">
        <v>73</v>
      </c>
      <c r="T12" s="32"/>
      <c r="U12" s="32"/>
      <c r="V12" s="32"/>
    </row>
    <row r="13" spans="1:22" ht="15">
      <c r="A13" s="10" t="s">
        <v>74</v>
      </c>
      <c r="B13" s="2"/>
      <c r="C13" s="2"/>
      <c r="D13" s="2"/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10000</v>
      </c>
      <c r="K13" s="25">
        <v>0</v>
      </c>
      <c r="L13" s="25">
        <v>0</v>
      </c>
      <c r="M13" s="25">
        <v>15000</v>
      </c>
      <c r="N13" s="25">
        <v>0</v>
      </c>
      <c r="O13" s="25">
        <v>0</v>
      </c>
      <c r="P13" s="25">
        <v>20000</v>
      </c>
      <c r="Q13" s="26">
        <f t="shared" si="0"/>
        <v>45000</v>
      </c>
      <c r="R13" s="46">
        <f t="shared" si="1"/>
        <v>0.027509895920893767</v>
      </c>
      <c r="S13" s="37" t="s">
        <v>74</v>
      </c>
      <c r="T13" s="34"/>
      <c r="U13" s="34"/>
      <c r="V13" s="34"/>
    </row>
    <row r="14" spans="1:22" ht="15">
      <c r="A14" s="13" t="s">
        <v>75</v>
      </c>
      <c r="B14" s="7"/>
      <c r="C14" s="7"/>
      <c r="D14" s="7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7" t="s">
        <v>76</v>
      </c>
      <c r="R14" s="43"/>
      <c r="S14" s="36" t="s">
        <v>75</v>
      </c>
      <c r="T14" s="32"/>
      <c r="U14" s="32"/>
      <c r="V14" s="32"/>
    </row>
    <row r="15" spans="1:22" ht="15">
      <c r="A15" s="12"/>
      <c r="B15" s="7" t="s">
        <v>77</v>
      </c>
      <c r="C15" s="7"/>
      <c r="D15" s="7"/>
      <c r="E15" s="42">
        <v>4200</v>
      </c>
      <c r="F15" s="42">
        <v>0</v>
      </c>
      <c r="G15" s="42">
        <v>0</v>
      </c>
      <c r="H15" s="42">
        <v>4500</v>
      </c>
      <c r="I15" s="42">
        <v>0</v>
      </c>
      <c r="J15" s="42">
        <v>0</v>
      </c>
      <c r="K15" s="42">
        <v>4500</v>
      </c>
      <c r="L15" s="42">
        <v>0</v>
      </c>
      <c r="M15" s="42">
        <v>0</v>
      </c>
      <c r="N15" s="42">
        <v>4500</v>
      </c>
      <c r="O15" s="42">
        <v>0</v>
      </c>
      <c r="P15" s="42">
        <v>0</v>
      </c>
      <c r="Q15" s="26">
        <f aca="true" t="shared" si="3" ref="Q15:Q21">SUM(E15:P15)</f>
        <v>17700</v>
      </c>
      <c r="R15" s="46">
        <f aca="true" t="shared" si="4" ref="R15:R21">IF(ISERROR(+Q15/Q$36),0,+Q15/Q$36)</f>
        <v>0.010820559062218215</v>
      </c>
      <c r="S15" s="32" t="s">
        <v>77</v>
      </c>
      <c r="T15" s="33"/>
      <c r="U15" s="32"/>
      <c r="V15" s="32"/>
    </row>
    <row r="16" spans="1:22" ht="15">
      <c r="A16" s="12"/>
      <c r="B16" s="2" t="s">
        <v>78</v>
      </c>
      <c r="C16" s="2"/>
      <c r="D16" s="2"/>
      <c r="E16" s="42">
        <v>5000</v>
      </c>
      <c r="F16" s="42">
        <v>5000</v>
      </c>
      <c r="G16" s="42">
        <v>5000</v>
      </c>
      <c r="H16" s="42">
        <v>5000</v>
      </c>
      <c r="I16" s="42">
        <v>5000</v>
      </c>
      <c r="J16" s="42">
        <v>5000</v>
      </c>
      <c r="K16" s="42">
        <v>5000</v>
      </c>
      <c r="L16" s="42">
        <v>4000</v>
      </c>
      <c r="M16" s="42">
        <v>3000</v>
      </c>
      <c r="N16" s="42">
        <v>2000</v>
      </c>
      <c r="O16" s="42">
        <v>1000</v>
      </c>
      <c r="P16" s="42">
        <v>1000</v>
      </c>
      <c r="Q16" s="26">
        <f t="shared" si="3"/>
        <v>46000</v>
      </c>
      <c r="R16" s="46">
        <f t="shared" si="4"/>
        <v>0.02812122694135807</v>
      </c>
      <c r="S16" s="34" t="s">
        <v>78</v>
      </c>
      <c r="T16" s="35"/>
      <c r="U16" s="34"/>
      <c r="V16" s="34"/>
    </row>
    <row r="17" spans="1:22" ht="15">
      <c r="A17" s="12"/>
      <c r="B17" s="7" t="s">
        <v>79</v>
      </c>
      <c r="C17" s="7"/>
      <c r="D17" s="7"/>
      <c r="E17" s="42">
        <v>16000</v>
      </c>
      <c r="F17" s="42">
        <v>0</v>
      </c>
      <c r="G17" s="42">
        <v>0</v>
      </c>
      <c r="H17" s="42">
        <v>2300</v>
      </c>
      <c r="I17" s="42">
        <v>0</v>
      </c>
      <c r="J17" s="42">
        <v>0</v>
      </c>
      <c r="K17" s="42">
        <v>2300</v>
      </c>
      <c r="L17" s="42">
        <v>0</v>
      </c>
      <c r="M17" s="42">
        <v>0</v>
      </c>
      <c r="N17" s="42">
        <v>2300</v>
      </c>
      <c r="O17" s="42">
        <v>0</v>
      </c>
      <c r="P17" s="42">
        <v>0</v>
      </c>
      <c r="Q17" s="26">
        <f t="shared" si="3"/>
        <v>22900</v>
      </c>
      <c r="R17" s="46">
        <f t="shared" si="4"/>
        <v>0.013999480368632605</v>
      </c>
      <c r="S17" s="32" t="s">
        <v>79</v>
      </c>
      <c r="T17" s="33"/>
      <c r="U17" s="32"/>
      <c r="V17" s="32"/>
    </row>
    <row r="18" spans="1:22" ht="15">
      <c r="A18" s="12"/>
      <c r="B18" s="2" t="s">
        <v>80</v>
      </c>
      <c r="C18" s="2"/>
      <c r="D18" s="2"/>
      <c r="E18" s="42">
        <v>50000</v>
      </c>
      <c r="F18" s="42">
        <v>0</v>
      </c>
      <c r="G18" s="42">
        <v>0</v>
      </c>
      <c r="H18" s="42">
        <v>5000</v>
      </c>
      <c r="I18" s="42">
        <v>0</v>
      </c>
      <c r="J18" s="42">
        <v>0</v>
      </c>
      <c r="K18" s="42">
        <v>5000</v>
      </c>
      <c r="L18" s="42">
        <v>0</v>
      </c>
      <c r="M18" s="42">
        <v>0</v>
      </c>
      <c r="N18" s="42">
        <v>5000</v>
      </c>
      <c r="O18" s="42">
        <v>0</v>
      </c>
      <c r="P18" s="42">
        <v>0</v>
      </c>
      <c r="Q18" s="26">
        <f t="shared" si="3"/>
        <v>65000</v>
      </c>
      <c r="R18" s="46">
        <f t="shared" si="4"/>
        <v>0.03973651633017988</v>
      </c>
      <c r="S18" s="34" t="s">
        <v>80</v>
      </c>
      <c r="T18" s="35"/>
      <c r="U18" s="34"/>
      <c r="V18" s="34"/>
    </row>
    <row r="19" spans="1:22" ht="15">
      <c r="A19" s="12"/>
      <c r="B19" s="13" t="s">
        <v>81</v>
      </c>
      <c r="C19" s="7"/>
      <c r="D19" s="7"/>
      <c r="E19" s="44">
        <f aca="true" t="shared" si="5" ref="E19:P19">SUM(E15:E18)</f>
        <v>75200</v>
      </c>
      <c r="F19" s="44">
        <f t="shared" si="5"/>
        <v>5000</v>
      </c>
      <c r="G19" s="44">
        <f t="shared" si="5"/>
        <v>5000</v>
      </c>
      <c r="H19" s="44">
        <f t="shared" si="5"/>
        <v>16800</v>
      </c>
      <c r="I19" s="44">
        <f t="shared" si="5"/>
        <v>5000</v>
      </c>
      <c r="J19" s="44">
        <f t="shared" si="5"/>
        <v>5000</v>
      </c>
      <c r="K19" s="44">
        <f t="shared" si="5"/>
        <v>16800</v>
      </c>
      <c r="L19" s="44">
        <f t="shared" si="5"/>
        <v>4000</v>
      </c>
      <c r="M19" s="44">
        <f t="shared" si="5"/>
        <v>3000</v>
      </c>
      <c r="N19" s="44">
        <f t="shared" si="5"/>
        <v>13800</v>
      </c>
      <c r="O19" s="44">
        <f t="shared" si="5"/>
        <v>1000</v>
      </c>
      <c r="P19" s="44">
        <f t="shared" si="5"/>
        <v>1000</v>
      </c>
      <c r="Q19" s="45">
        <f t="shared" si="3"/>
        <v>151600</v>
      </c>
      <c r="R19" s="46">
        <f t="shared" si="4"/>
        <v>0.09267778270238877</v>
      </c>
      <c r="S19" s="36" t="s">
        <v>81</v>
      </c>
      <c r="T19" s="33"/>
      <c r="U19" s="32"/>
      <c r="V19" s="32"/>
    </row>
    <row r="20" spans="1:22" ht="15">
      <c r="A20" s="10" t="s">
        <v>82</v>
      </c>
      <c r="B20" s="2"/>
      <c r="C20" s="2"/>
      <c r="D20" s="2"/>
      <c r="E20" s="25">
        <v>20000</v>
      </c>
      <c r="F20" s="25">
        <v>20000</v>
      </c>
      <c r="G20" s="25">
        <v>20000</v>
      </c>
      <c r="H20" s="25">
        <v>20000</v>
      </c>
      <c r="I20" s="25">
        <v>30000</v>
      </c>
      <c r="J20" s="25">
        <v>30000</v>
      </c>
      <c r="K20" s="25">
        <v>30000</v>
      </c>
      <c r="L20" s="25">
        <v>30000</v>
      </c>
      <c r="M20" s="25">
        <v>10000</v>
      </c>
      <c r="N20" s="25">
        <v>10000</v>
      </c>
      <c r="O20" s="25">
        <v>0</v>
      </c>
      <c r="P20" s="25">
        <v>0</v>
      </c>
      <c r="Q20" s="26">
        <f t="shared" si="3"/>
        <v>220000</v>
      </c>
      <c r="R20" s="46">
        <f t="shared" si="4"/>
        <v>0.1344928245021473</v>
      </c>
      <c r="S20" s="37" t="s">
        <v>82</v>
      </c>
      <c r="T20" s="34"/>
      <c r="U20" s="34"/>
      <c r="V20" s="34"/>
    </row>
    <row r="21" spans="1:22" ht="15">
      <c r="A21" s="13" t="s">
        <v>83</v>
      </c>
      <c r="B21" s="7"/>
      <c r="C21" s="7"/>
      <c r="D21" s="7"/>
      <c r="E21" s="25">
        <v>5000</v>
      </c>
      <c r="F21" s="25">
        <v>0</v>
      </c>
      <c r="G21" s="25">
        <v>0</v>
      </c>
      <c r="H21" s="25">
        <v>0</v>
      </c>
      <c r="I21" s="25">
        <v>0</v>
      </c>
      <c r="J21" s="25">
        <v>5000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5000</v>
      </c>
      <c r="Q21" s="26">
        <f t="shared" si="3"/>
        <v>15000</v>
      </c>
      <c r="R21" s="46">
        <f t="shared" si="4"/>
        <v>0.009169965306964588</v>
      </c>
      <c r="S21" s="36" t="s">
        <v>83</v>
      </c>
      <c r="T21" s="32"/>
      <c r="U21" s="32"/>
      <c r="V21" s="32"/>
    </row>
    <row r="22" spans="1:22" ht="15">
      <c r="A22" s="10" t="s">
        <v>84</v>
      </c>
      <c r="B22" s="2"/>
      <c r="C22" s="2"/>
      <c r="D22" s="2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7" t="s">
        <v>76</v>
      </c>
      <c r="R22" s="43"/>
      <c r="S22" s="37" t="s">
        <v>84</v>
      </c>
      <c r="T22" s="34"/>
      <c r="U22" s="34"/>
      <c r="V22" s="34"/>
    </row>
    <row r="23" spans="1:22" ht="15">
      <c r="A23" s="12"/>
      <c r="B23" s="2" t="s">
        <v>85</v>
      </c>
      <c r="C23" s="2"/>
      <c r="D23" s="2"/>
      <c r="E23" s="25">
        <v>12000</v>
      </c>
      <c r="F23" s="25">
        <v>12000</v>
      </c>
      <c r="G23" s="25">
        <v>12000</v>
      </c>
      <c r="H23" s="25">
        <v>12000</v>
      </c>
      <c r="I23" s="25">
        <v>10000</v>
      </c>
      <c r="J23" s="25">
        <v>10000</v>
      </c>
      <c r="K23" s="25">
        <v>10000</v>
      </c>
      <c r="L23" s="25">
        <v>10000</v>
      </c>
      <c r="M23" s="25">
        <v>0</v>
      </c>
      <c r="N23" s="25">
        <v>10000</v>
      </c>
      <c r="O23" s="25">
        <v>0</v>
      </c>
      <c r="P23" s="25">
        <v>0</v>
      </c>
      <c r="Q23" s="26">
        <f>SUM(E23:P23)</f>
        <v>98000</v>
      </c>
      <c r="R23" s="46">
        <f>IF(ISERROR(+Q23/Q$36),0,+Q23/Q$36)</f>
        <v>0.059910440005501976</v>
      </c>
      <c r="S23" s="34" t="s">
        <v>85</v>
      </c>
      <c r="T23" s="34"/>
      <c r="U23" s="34"/>
      <c r="V23" s="35"/>
    </row>
    <row r="24" spans="1:22" ht="15">
      <c r="A24" s="12"/>
      <c r="B24" s="7" t="s">
        <v>86</v>
      </c>
      <c r="C24" s="7"/>
      <c r="D24" s="7"/>
      <c r="E24" s="25">
        <v>14000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6">
        <f>SUM(E24:P24)</f>
        <v>14000</v>
      </c>
      <c r="R24" s="46">
        <f>IF(ISERROR(+Q24/Q$36),0,+Q24/Q$36)</f>
        <v>0.008558634286500283</v>
      </c>
      <c r="S24" s="32" t="s">
        <v>86</v>
      </c>
      <c r="T24" s="32"/>
      <c r="U24" s="32"/>
      <c r="V24" s="33"/>
    </row>
    <row r="25" spans="1:22" ht="15">
      <c r="A25" s="12"/>
      <c r="B25" s="2" t="s">
        <v>87</v>
      </c>
      <c r="C25" s="2"/>
      <c r="D25" s="2"/>
      <c r="E25" s="25">
        <v>1560</v>
      </c>
      <c r="F25" s="25">
        <v>1560</v>
      </c>
      <c r="G25" s="25">
        <v>1560</v>
      </c>
      <c r="H25" s="25">
        <v>1560</v>
      </c>
      <c r="I25" s="25">
        <v>1200</v>
      </c>
      <c r="J25" s="25">
        <v>1200</v>
      </c>
      <c r="K25" s="25">
        <v>1200</v>
      </c>
      <c r="L25" s="25">
        <v>1200</v>
      </c>
      <c r="M25" s="25">
        <v>0</v>
      </c>
      <c r="N25" s="25">
        <v>1200</v>
      </c>
      <c r="O25" s="25">
        <v>0</v>
      </c>
      <c r="P25" s="25">
        <v>0</v>
      </c>
      <c r="Q25" s="26">
        <f>SUM(E25:P25)</f>
        <v>12240</v>
      </c>
      <c r="R25" s="46">
        <f>IF(ISERROR(+Q25/Q$36),0,+Q25/Q$36)</f>
        <v>0.007482691690483104</v>
      </c>
      <c r="S25" s="34" t="s">
        <v>87</v>
      </c>
      <c r="T25" s="34"/>
      <c r="U25" s="34"/>
      <c r="V25" s="35"/>
    </row>
    <row r="26" spans="1:22" ht="15">
      <c r="A26" s="12"/>
      <c r="B26" s="7" t="s">
        <v>88</v>
      </c>
      <c r="C26" s="7"/>
      <c r="D26" s="7"/>
      <c r="E26" s="25">
        <v>2500</v>
      </c>
      <c r="F26" s="25">
        <v>0</v>
      </c>
      <c r="G26" s="25">
        <v>2500</v>
      </c>
      <c r="H26" s="25">
        <v>0</v>
      </c>
      <c r="I26" s="25">
        <v>2500</v>
      </c>
      <c r="J26" s="25">
        <v>0</v>
      </c>
      <c r="K26" s="25">
        <v>2500</v>
      </c>
      <c r="L26" s="25">
        <v>0</v>
      </c>
      <c r="M26" s="25">
        <v>0</v>
      </c>
      <c r="N26" s="25">
        <v>2500</v>
      </c>
      <c r="O26" s="25">
        <v>0</v>
      </c>
      <c r="P26" s="25">
        <v>0</v>
      </c>
      <c r="Q26" s="26">
        <f>SUM(E26:P26)</f>
        <v>12500</v>
      </c>
      <c r="R26" s="46">
        <f>IF(ISERROR(+Q26/Q$36),0,+Q26/Q$36)</f>
        <v>0.007641637755803824</v>
      </c>
      <c r="S26" s="32" t="s">
        <v>88</v>
      </c>
      <c r="T26" s="32"/>
      <c r="U26" s="32"/>
      <c r="V26" s="33"/>
    </row>
    <row r="27" spans="1:22" ht="15">
      <c r="A27" s="12"/>
      <c r="B27" s="10" t="s">
        <v>89</v>
      </c>
      <c r="C27" s="2"/>
      <c r="D27" s="2"/>
      <c r="E27" s="44">
        <f aca="true" t="shared" si="6" ref="E27:P27">SUM(E23:E26)</f>
        <v>30060</v>
      </c>
      <c r="F27" s="44">
        <f t="shared" si="6"/>
        <v>13560</v>
      </c>
      <c r="G27" s="44">
        <f t="shared" si="6"/>
        <v>16060</v>
      </c>
      <c r="H27" s="44">
        <f t="shared" si="6"/>
        <v>13560</v>
      </c>
      <c r="I27" s="44">
        <f t="shared" si="6"/>
        <v>13700</v>
      </c>
      <c r="J27" s="44">
        <f t="shared" si="6"/>
        <v>11200</v>
      </c>
      <c r="K27" s="44">
        <f t="shared" si="6"/>
        <v>13700</v>
      </c>
      <c r="L27" s="44">
        <f t="shared" si="6"/>
        <v>11200</v>
      </c>
      <c r="M27" s="44">
        <f t="shared" si="6"/>
        <v>0</v>
      </c>
      <c r="N27" s="44">
        <f t="shared" si="6"/>
        <v>13700</v>
      </c>
      <c r="O27" s="44">
        <f t="shared" si="6"/>
        <v>0</v>
      </c>
      <c r="P27" s="44">
        <f t="shared" si="6"/>
        <v>0</v>
      </c>
      <c r="Q27" s="45">
        <f>SUM(E27:P27)</f>
        <v>136740</v>
      </c>
      <c r="R27" s="46">
        <f>IF(ISERROR(+Q27/Q$36),0,+Q27/Q$36)</f>
        <v>0.08359340373828919</v>
      </c>
      <c r="S27" s="37" t="s">
        <v>89</v>
      </c>
      <c r="T27" s="34"/>
      <c r="U27" s="34"/>
      <c r="V27" s="35"/>
    </row>
    <row r="28" spans="1:22" ht="15">
      <c r="A28" s="13" t="s">
        <v>90</v>
      </c>
      <c r="B28" s="7"/>
      <c r="C28" s="7"/>
      <c r="D28" s="7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7" t="s">
        <v>76</v>
      </c>
      <c r="R28" s="43"/>
      <c r="S28" s="36" t="s">
        <v>90</v>
      </c>
      <c r="T28" s="32"/>
      <c r="U28" s="32"/>
      <c r="V28" s="32"/>
    </row>
    <row r="29" spans="1:22" ht="15">
      <c r="A29" s="12"/>
      <c r="B29" s="7" t="s">
        <v>91</v>
      </c>
      <c r="C29" s="7"/>
      <c r="D29" s="7"/>
      <c r="E29" s="25">
        <v>12670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12670</v>
      </c>
      <c r="L29" s="25">
        <v>0</v>
      </c>
      <c r="M29" s="25">
        <v>0</v>
      </c>
      <c r="N29" s="25">
        <v>0</v>
      </c>
      <c r="O29" s="25">
        <v>0</v>
      </c>
      <c r="P29" s="25">
        <v>12670</v>
      </c>
      <c r="Q29" s="26">
        <f aca="true" t="shared" si="7" ref="Q29:Q34">SUM(E29:P29)</f>
        <v>38010</v>
      </c>
      <c r="R29" s="46">
        <f aca="true" t="shared" si="8" ref="R29:R34">IF(ISERROR(+Q29/Q$36),0,+Q29/Q$36)</f>
        <v>0.023236692087848267</v>
      </c>
      <c r="S29" s="32" t="s">
        <v>91</v>
      </c>
      <c r="T29" s="32"/>
      <c r="U29" s="32"/>
      <c r="V29" s="33"/>
    </row>
    <row r="30" spans="1:22" ht="15">
      <c r="A30" s="12"/>
      <c r="B30" s="2" t="s">
        <v>92</v>
      </c>
      <c r="C30" s="2"/>
      <c r="D30" s="2"/>
      <c r="E30" s="25">
        <v>4500</v>
      </c>
      <c r="F30" s="25">
        <v>0</v>
      </c>
      <c r="G30" s="25">
        <v>0</v>
      </c>
      <c r="H30" s="25">
        <v>0</v>
      </c>
      <c r="I30" s="25">
        <v>1000</v>
      </c>
      <c r="J30" s="25">
        <v>0</v>
      </c>
      <c r="K30" s="25">
        <v>4500</v>
      </c>
      <c r="L30" s="25">
        <v>1500</v>
      </c>
      <c r="M30" s="25">
        <v>0</v>
      </c>
      <c r="N30" s="25">
        <v>0</v>
      </c>
      <c r="O30" s="25">
        <v>2000</v>
      </c>
      <c r="P30" s="25">
        <v>4500</v>
      </c>
      <c r="Q30" s="26">
        <f t="shared" si="7"/>
        <v>18000</v>
      </c>
      <c r="R30" s="46">
        <f t="shared" si="8"/>
        <v>0.011003958368357507</v>
      </c>
      <c r="S30" s="34" t="s">
        <v>92</v>
      </c>
      <c r="T30" s="34"/>
      <c r="U30" s="34"/>
      <c r="V30" s="35"/>
    </row>
    <row r="31" spans="1:22" ht="15">
      <c r="A31" s="12"/>
      <c r="B31" s="7" t="s">
        <v>93</v>
      </c>
      <c r="C31" s="7"/>
      <c r="D31" s="7"/>
      <c r="E31" s="25">
        <v>2675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2675</v>
      </c>
      <c r="L31" s="25">
        <v>0</v>
      </c>
      <c r="M31" s="25">
        <v>0</v>
      </c>
      <c r="N31" s="25">
        <v>0</v>
      </c>
      <c r="O31" s="25">
        <v>0</v>
      </c>
      <c r="P31" s="25">
        <v>2675</v>
      </c>
      <c r="Q31" s="26">
        <f t="shared" si="7"/>
        <v>8025</v>
      </c>
      <c r="R31" s="46">
        <f t="shared" si="8"/>
        <v>0.004905931439226055</v>
      </c>
      <c r="S31" s="32" t="s">
        <v>93</v>
      </c>
      <c r="T31" s="32"/>
      <c r="U31" s="32"/>
      <c r="V31" s="33"/>
    </row>
    <row r="32" spans="1:22" ht="15">
      <c r="A32" s="12"/>
      <c r="B32" s="2" t="s">
        <v>94</v>
      </c>
      <c r="C32" s="2"/>
      <c r="D32" s="2"/>
      <c r="E32" s="25">
        <v>12800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12800</v>
      </c>
      <c r="L32" s="25">
        <v>0</v>
      </c>
      <c r="M32" s="25">
        <v>0</v>
      </c>
      <c r="N32" s="25">
        <v>0</v>
      </c>
      <c r="O32" s="25">
        <v>0</v>
      </c>
      <c r="P32" s="25">
        <v>12800</v>
      </c>
      <c r="Q32" s="26">
        <f t="shared" si="7"/>
        <v>38400</v>
      </c>
      <c r="R32" s="46">
        <f t="shared" si="8"/>
        <v>0.02347511118582935</v>
      </c>
      <c r="S32" s="34" t="s">
        <v>94</v>
      </c>
      <c r="T32" s="34"/>
      <c r="U32" s="34"/>
      <c r="V32" s="35"/>
    </row>
    <row r="33" spans="1:22" ht="15">
      <c r="A33" s="12"/>
      <c r="B33" s="13" t="s">
        <v>95</v>
      </c>
      <c r="C33" s="7"/>
      <c r="D33" s="7"/>
      <c r="E33" s="44">
        <f aca="true" t="shared" si="9" ref="E33:P33">SUM(E29:E32)</f>
        <v>32645</v>
      </c>
      <c r="F33" s="44">
        <f t="shared" si="9"/>
        <v>0</v>
      </c>
      <c r="G33" s="44">
        <f t="shared" si="9"/>
        <v>0</v>
      </c>
      <c r="H33" s="44">
        <f t="shared" si="9"/>
        <v>0</v>
      </c>
      <c r="I33" s="44">
        <f t="shared" si="9"/>
        <v>1000</v>
      </c>
      <c r="J33" s="44">
        <f t="shared" si="9"/>
        <v>0</v>
      </c>
      <c r="K33" s="44">
        <f t="shared" si="9"/>
        <v>32645</v>
      </c>
      <c r="L33" s="44">
        <f t="shared" si="9"/>
        <v>1500</v>
      </c>
      <c r="M33" s="44">
        <f t="shared" si="9"/>
        <v>0</v>
      </c>
      <c r="N33" s="44">
        <f t="shared" si="9"/>
        <v>0</v>
      </c>
      <c r="O33" s="44">
        <f t="shared" si="9"/>
        <v>2000</v>
      </c>
      <c r="P33" s="44">
        <f t="shared" si="9"/>
        <v>32645</v>
      </c>
      <c r="Q33" s="45">
        <f t="shared" si="7"/>
        <v>102435</v>
      </c>
      <c r="R33" s="46">
        <f t="shared" si="8"/>
        <v>0.06262169308126117</v>
      </c>
      <c r="S33" s="36" t="s">
        <v>95</v>
      </c>
      <c r="T33" s="32"/>
      <c r="U33" s="32"/>
      <c r="V33" s="33"/>
    </row>
    <row r="34" spans="1:22" ht="15">
      <c r="A34" s="13" t="s">
        <v>96</v>
      </c>
      <c r="B34" s="7"/>
      <c r="C34" s="7"/>
      <c r="D34" s="7"/>
      <c r="E34" s="25">
        <v>500</v>
      </c>
      <c r="F34" s="25">
        <v>500</v>
      </c>
      <c r="G34" s="25">
        <v>500</v>
      </c>
      <c r="H34" s="25">
        <v>500</v>
      </c>
      <c r="I34" s="25">
        <v>500</v>
      </c>
      <c r="J34" s="25">
        <v>1000</v>
      </c>
      <c r="K34" s="25">
        <v>500</v>
      </c>
      <c r="L34" s="25">
        <v>500</v>
      </c>
      <c r="M34" s="25">
        <v>500</v>
      </c>
      <c r="N34" s="25">
        <v>500</v>
      </c>
      <c r="O34" s="25">
        <v>500</v>
      </c>
      <c r="P34" s="25">
        <v>1000</v>
      </c>
      <c r="Q34" s="26">
        <f t="shared" si="7"/>
        <v>7000</v>
      </c>
      <c r="R34" s="46">
        <f t="shared" si="8"/>
        <v>0.004279317143250141</v>
      </c>
      <c r="S34" s="36" t="s">
        <v>97</v>
      </c>
      <c r="T34" s="32"/>
      <c r="U34" s="32"/>
      <c r="V34" s="32"/>
    </row>
    <row r="35" spans="1:22" ht="15">
      <c r="A35" s="17"/>
      <c r="B35" s="17"/>
      <c r="C35" s="17"/>
      <c r="D35" s="17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27" t="s">
        <v>76</v>
      </c>
      <c r="R35" s="43"/>
      <c r="S35" s="38"/>
      <c r="T35" s="38"/>
      <c r="U35" s="38"/>
      <c r="V35" s="38"/>
    </row>
    <row r="36" spans="1:22" ht="15">
      <c r="A36" s="2" t="s">
        <v>98</v>
      </c>
      <c r="B36" s="2"/>
      <c r="C36" s="2"/>
      <c r="D36" s="2"/>
      <c r="E36" s="22">
        <f aca="true" t="shared" si="10" ref="E36:Q36">+E10+E11+E12+E13+E19+E20+E21+E27+E33+E34</f>
        <v>268905</v>
      </c>
      <c r="F36" s="23">
        <f t="shared" si="10"/>
        <v>102960</v>
      </c>
      <c r="G36" s="24">
        <f t="shared" si="10"/>
        <v>99960</v>
      </c>
      <c r="H36" s="23">
        <f t="shared" si="10"/>
        <v>128260</v>
      </c>
      <c r="I36" s="24">
        <f t="shared" si="10"/>
        <v>108100</v>
      </c>
      <c r="J36" s="23">
        <f t="shared" si="10"/>
        <v>125600</v>
      </c>
      <c r="K36" s="24">
        <f t="shared" si="10"/>
        <v>186145</v>
      </c>
      <c r="L36" s="23">
        <f t="shared" si="10"/>
        <v>120200</v>
      </c>
      <c r="M36" s="24">
        <f t="shared" si="10"/>
        <v>105500</v>
      </c>
      <c r="N36" s="23">
        <f t="shared" si="10"/>
        <v>139500</v>
      </c>
      <c r="O36" s="24">
        <f t="shared" si="10"/>
        <v>61000</v>
      </c>
      <c r="P36" s="23">
        <f t="shared" si="10"/>
        <v>189645</v>
      </c>
      <c r="Q36" s="28">
        <f t="shared" si="10"/>
        <v>1635775</v>
      </c>
      <c r="R36" s="46">
        <f>IF(ISERROR(+Q36/Q$36),0,+Q36/Q$36)</f>
        <v>1</v>
      </c>
      <c r="S36" s="34" t="s">
        <v>98</v>
      </c>
      <c r="T36" s="34"/>
      <c r="U36" s="34"/>
      <c r="V36" s="34"/>
    </row>
    <row r="37" ht="12.75">
      <c r="Q37" s="1"/>
    </row>
    <row r="38" ht="12.75">
      <c r="Q38" s="1"/>
    </row>
    <row r="39" ht="12.75">
      <c r="Q39" s="1"/>
    </row>
    <row r="40" ht="12.75">
      <c r="Q40" s="1"/>
    </row>
    <row r="41" ht="12.75">
      <c r="Q41" s="1"/>
    </row>
  </sheetData>
  <printOptions gridLines="1" headings="1"/>
  <pageMargins left="0" right="0.7480314960629921" top="0" bottom="0.6692913385826772" header="0" footer="0.5118110236220472"/>
  <pageSetup fitToHeight="1" fitToWidth="1" horizontalDpi="576" verticalDpi="576" orientation="landscape" paperSize="9" scale="51" r:id="rId2"/>
  <headerFooter alignWithMargins="0">
    <oddFooter>&amp;CCopyright 1996 Do it Right Software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Power Pack</dc:title>
  <dc:subject>Marketing Tools</dc:subject>
  <dc:creator>Richard Heintze</dc:creator>
  <cp:keywords/>
  <dc:description/>
  <cp:lastModifiedBy>Mike Kidson</cp:lastModifiedBy>
  <cp:lastPrinted>2001-04-19T03:36:28Z</cp:lastPrinted>
  <dcterms:created xsi:type="dcterms:W3CDTF">2001-03-14T16:59:24Z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